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EAPED 6 (a)" sheetId="1" r:id="rId1"/>
  </sheets>
  <calcPr calcId="145621"/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55" i="1" l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G17" i="1" l="1"/>
  <c r="G18" i="1"/>
  <c r="G9" i="1"/>
  <c r="G10" i="1" l="1"/>
  <c r="G11" i="1"/>
  <c r="G12" i="1"/>
  <c r="G32" i="1" l="1"/>
  <c r="G28" i="1"/>
  <c r="G22" i="1"/>
  <c r="G21" i="1"/>
  <c r="G35" i="1"/>
  <c r="G34" i="1"/>
  <c r="G33" i="1"/>
  <c r="G31" i="1"/>
  <c r="G30" i="1"/>
  <c r="G29" i="1"/>
  <c r="G27" i="1"/>
  <c r="G25" i="1"/>
  <c r="G24" i="1"/>
  <c r="G23" i="1"/>
  <c r="G20" i="1"/>
  <c r="G19" i="1"/>
  <c r="G45" i="1" l="1"/>
  <c r="G43" i="1"/>
  <c r="G41" i="1"/>
  <c r="G39" i="1"/>
  <c r="G37" i="1"/>
  <c r="G15" i="1"/>
  <c r="C46" i="1"/>
  <c r="B46" i="1"/>
  <c r="G55" i="1"/>
  <c r="G54" i="1"/>
  <c r="G53" i="1"/>
  <c r="G52" i="1"/>
  <c r="G51" i="1"/>
  <c r="G50" i="1"/>
  <c r="G49" i="1"/>
  <c r="G48" i="1"/>
  <c r="G47" i="1"/>
  <c r="G44" i="1"/>
  <c r="G42" i="1"/>
  <c r="G40" i="1"/>
  <c r="G38" i="1"/>
  <c r="G14" i="1"/>
  <c r="G13" i="1"/>
  <c r="G8" i="1" l="1"/>
  <c r="G46" i="1"/>
  <c r="G26" i="1"/>
  <c r="G16" i="1"/>
  <c r="G156" i="1" l="1"/>
  <c r="G155" i="1"/>
  <c r="G154" i="1"/>
  <c r="G153" i="1"/>
  <c r="G152" i="1"/>
  <c r="G151" i="1"/>
  <c r="G150" i="1"/>
  <c r="F149" i="1"/>
  <c r="E149" i="1"/>
  <c r="D149" i="1"/>
  <c r="C149" i="1"/>
  <c r="B149" i="1"/>
  <c r="G148" i="1"/>
  <c r="G147" i="1"/>
  <c r="G146" i="1"/>
  <c r="F145" i="1"/>
  <c r="E145" i="1"/>
  <c r="D145" i="1"/>
  <c r="C145" i="1"/>
  <c r="B145" i="1"/>
  <c r="G144" i="1"/>
  <c r="G143" i="1"/>
  <c r="G142" i="1"/>
  <c r="G141" i="1"/>
  <c r="G140" i="1"/>
  <c r="G139" i="1"/>
  <c r="G138" i="1"/>
  <c r="G137" i="1"/>
  <c r="F136" i="1"/>
  <c r="E136" i="1"/>
  <c r="D136" i="1"/>
  <c r="C136" i="1"/>
  <c r="B136" i="1"/>
  <c r="G135" i="1"/>
  <c r="G134" i="1"/>
  <c r="G133" i="1"/>
  <c r="F132" i="1"/>
  <c r="E132" i="1"/>
  <c r="D132" i="1"/>
  <c r="C132" i="1"/>
  <c r="B132" i="1"/>
  <c r="G131" i="1"/>
  <c r="G130" i="1"/>
  <c r="G129" i="1"/>
  <c r="G128" i="1"/>
  <c r="G127" i="1"/>
  <c r="G126" i="1"/>
  <c r="G125" i="1"/>
  <c r="G124" i="1"/>
  <c r="G123" i="1"/>
  <c r="F122" i="1"/>
  <c r="E122" i="1"/>
  <c r="D122" i="1"/>
  <c r="C122" i="1"/>
  <c r="B122" i="1"/>
  <c r="G121" i="1"/>
  <c r="G120" i="1"/>
  <c r="G119" i="1"/>
  <c r="G118" i="1"/>
  <c r="G117" i="1"/>
  <c r="G116" i="1"/>
  <c r="G115" i="1"/>
  <c r="G114" i="1"/>
  <c r="G113" i="1"/>
  <c r="F112" i="1"/>
  <c r="E112" i="1"/>
  <c r="D112" i="1"/>
  <c r="C112" i="1"/>
  <c r="B112" i="1"/>
  <c r="G111" i="1"/>
  <c r="G110" i="1"/>
  <c r="G109" i="1"/>
  <c r="G108" i="1"/>
  <c r="G107" i="1"/>
  <c r="G106" i="1"/>
  <c r="G105" i="1"/>
  <c r="G104" i="1"/>
  <c r="G103" i="1"/>
  <c r="F102" i="1"/>
  <c r="E102" i="1"/>
  <c r="D102" i="1"/>
  <c r="C102" i="1"/>
  <c r="B102" i="1"/>
  <c r="G101" i="1"/>
  <c r="G100" i="1"/>
  <c r="G99" i="1"/>
  <c r="G98" i="1"/>
  <c r="G97" i="1"/>
  <c r="G96" i="1"/>
  <c r="G95" i="1"/>
  <c r="G94" i="1"/>
  <c r="G93" i="1"/>
  <c r="F92" i="1"/>
  <c r="E92" i="1"/>
  <c r="D92" i="1"/>
  <c r="C92" i="1"/>
  <c r="B92" i="1"/>
  <c r="G91" i="1"/>
  <c r="G90" i="1"/>
  <c r="G89" i="1"/>
  <c r="G88" i="1"/>
  <c r="G87" i="1"/>
  <c r="G86" i="1"/>
  <c r="G85" i="1"/>
  <c r="F84" i="1"/>
  <c r="E84" i="1"/>
  <c r="D84" i="1"/>
  <c r="C84" i="1"/>
  <c r="B84" i="1"/>
  <c r="B83" i="1"/>
  <c r="G80" i="1"/>
  <c r="G79" i="1"/>
  <c r="G78" i="1"/>
  <c r="G77" i="1"/>
  <c r="G76" i="1"/>
  <c r="G75" i="1"/>
  <c r="G74" i="1"/>
  <c r="F73" i="1"/>
  <c r="E73" i="1"/>
  <c r="D73" i="1"/>
  <c r="C73" i="1"/>
  <c r="B73" i="1"/>
  <c r="G72" i="1"/>
  <c r="G71" i="1"/>
  <c r="G70" i="1"/>
  <c r="F69" i="1"/>
  <c r="E69" i="1"/>
  <c r="D69" i="1"/>
  <c r="C69" i="1"/>
  <c r="B69" i="1"/>
  <c r="G68" i="1"/>
  <c r="G67" i="1"/>
  <c r="G66" i="1"/>
  <c r="G65" i="1"/>
  <c r="G64" i="1"/>
  <c r="G63" i="1"/>
  <c r="G62" i="1"/>
  <c r="G61" i="1"/>
  <c r="G60" i="1" s="1"/>
  <c r="F60" i="1"/>
  <c r="E60" i="1"/>
  <c r="D60" i="1"/>
  <c r="C60" i="1"/>
  <c r="B60" i="1"/>
  <c r="G59" i="1"/>
  <c r="G58" i="1"/>
  <c r="G57" i="1"/>
  <c r="F56" i="1"/>
  <c r="E56" i="1"/>
  <c r="D56" i="1"/>
  <c r="C56" i="1"/>
  <c r="B56" i="1"/>
  <c r="F46" i="1"/>
  <c r="E46" i="1"/>
  <c r="D46" i="1"/>
  <c r="F36" i="1"/>
  <c r="E36" i="1"/>
  <c r="C36" i="1"/>
  <c r="B36" i="1"/>
  <c r="G36" i="1" s="1"/>
  <c r="F26" i="1"/>
  <c r="E26" i="1"/>
  <c r="C26" i="1"/>
  <c r="B26" i="1"/>
  <c r="F16" i="1"/>
  <c r="E16" i="1"/>
  <c r="C16" i="1"/>
  <c r="B16" i="1"/>
  <c r="F8" i="1"/>
  <c r="E8" i="1"/>
  <c r="D8" i="1"/>
  <c r="C8" i="1"/>
  <c r="B8" i="1"/>
  <c r="F83" i="1" l="1"/>
  <c r="D26" i="1"/>
  <c r="D16" i="1"/>
  <c r="B7" i="1"/>
  <c r="B158" i="1" s="1"/>
  <c r="F7" i="1"/>
  <c r="F158" i="1" s="1"/>
  <c r="E7" i="1"/>
  <c r="C7" i="1"/>
  <c r="C158" i="1" s="1"/>
  <c r="G84" i="1"/>
  <c r="G92" i="1"/>
  <c r="G102" i="1"/>
  <c r="G112" i="1"/>
  <c r="G122" i="1"/>
  <c r="G132" i="1"/>
  <c r="D83" i="1"/>
  <c r="G145" i="1"/>
  <c r="G149" i="1"/>
  <c r="G56" i="1"/>
  <c r="G7" i="1" s="1"/>
  <c r="G136" i="1"/>
  <c r="G69" i="1"/>
  <c r="G73" i="1"/>
  <c r="E83" i="1"/>
  <c r="D7" i="1" l="1"/>
  <c r="D158" i="1" s="1"/>
  <c r="E158" i="1"/>
  <c r="G83" i="1"/>
  <c r="G158" i="1" l="1"/>
</calcChain>
</file>

<file path=xl/sharedStrings.xml><?xml version="1.0" encoding="utf-8"?>
<sst xmlns="http://schemas.openxmlformats.org/spreadsheetml/2006/main" count="169" uniqueCount="92">
  <si>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</si>
  <si>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</si>
  <si>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</si>
  <si>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</si>
  <si>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</si>
  <si>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</si>
  <si>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</si>
  <si>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</si>
  <si>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</si>
  <si>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</si>
  <si>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</si>
  <si>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</si>
  <si>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</si>
  <si>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</si>
  <si>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</si>
  <si>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</si>
  <si>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</si>
  <si>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</si>
  <si>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</si>
  <si>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</si>
  <si>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</si>
  <si>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</si>
  <si>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</si>
  <si>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</si>
  <si>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</si>
  <si>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</si>
  <si>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</si>
  <si>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</si>
  <si>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</si>
  <si>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</si>
  <si>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</si>
  <si>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</si>
  <si>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</si>
  <si>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</si>
  <si>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</si>
  <si>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</si>
  <si>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</si>
  <si>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</si>
  <si>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</si>
  <si>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</si>
  <si>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</si>
  <si>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</si>
  <si>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</si>
  <si>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</si>
  <si>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</si>
  <si>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</si>
  <si>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</si>
  <si>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</si>
  <si>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</si>
  <si>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</si>
  <si>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</si>
  <si>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</si>
  <si>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</si>
  <si>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</si>
  <si>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</si>
  <si>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</si>
  <si>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</si>
  <si>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</si>
  <si>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</si>
  <si>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</si>
  <si>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</si>
  <si>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</si>
  <si>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</si>
  <si>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</si>
  <si>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</si>
  <si>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</si>
  <si>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</si>
  <si>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</si>
  <si>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</si>
  <si>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</si>
  <si>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</si>
  <si>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</si>
  <si>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</si>
  <si>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</si>
  <si>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</si>
  <si>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</si>
  <si>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</si>
  <si>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</si>
  <si>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</si>
  <si>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</si>
  <si>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</si>
  <si>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</si>
  <si>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</si>
  <si>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</si>
  <si>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</si>
  <si>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</si>
  <si>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</si>
  <si>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                              Fideicomiso de Desastres Naturales (Informativo)</t>
  </si>
  <si>
    <t xml:space="preserve">Total de Egresos </t>
  </si>
  <si>
    <t>COMISIÓN DE DERECHOS HUMANOS DEL ESTADO DE HIDALGO</t>
  </si>
  <si>
    <t xml:space="preserve">Estado Analítico del Ejercicio del Presupuesto de Egresos Detallado                        
Clasificación por Objeto del Gasto (Capítulo y Concepto) 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</si>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</sst>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5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44" fontId="0" fillId="0" borderId="3" xfId="1" applyFont="1" applyFill="1" applyBorder="1"/>
    <xf numFmtId="0" fontId="5" fillId="0" borderId="0" xfId="0" applyFont="1" applyFill="1"/>
    <xf numFmtId="0" fontId="22" fillId="37" borderId="6" xfId="0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center"/>
    </xf>
    <xf numFmtId="0" fontId="3" fillId="0" borderId="4" xfId="0" applyFont="1" applyFill="1" applyBorder="1"/>
    <xf numFmtId="44" fontId="0" fillId="0" borderId="4" xfId="0" applyNumberFormat="1" applyFont="1" applyFill="1" applyBorder="1"/>
    <xf numFmtId="0" fontId="3" fillId="0" borderId="3" xfId="0" applyFont="1" applyFill="1" applyBorder="1"/>
    <xf numFmtId="44" fontId="3" fillId="0" borderId="3" xfId="0" applyNumberFormat="1" applyFont="1" applyFill="1" applyBorder="1"/>
    <xf numFmtId="0" fontId="0" fillId="0" borderId="3" xfId="0" applyFont="1" applyFill="1" applyBorder="1" applyAlignment="1">
      <alignment horizontal="left" indent="2"/>
    </xf>
    <xf numFmtId="44" fontId="3" fillId="0" borderId="3" xfId="1" applyFont="1" applyFill="1" applyBorder="1"/>
    <xf numFmtId="0" fontId="0" fillId="0" borderId="3" xfId="0" applyFont="1" applyFill="1" applyBorder="1" applyAlignment="1">
      <alignment horizontal="left" wrapText="1" indent="2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0" fillId="0" borderId="3" xfId="0" applyFont="1" applyFill="1" applyBorder="1"/>
    <xf numFmtId="44" fontId="0" fillId="0" borderId="3" xfId="0" applyNumberFormat="1" applyFont="1" applyFill="1" applyBorder="1"/>
    <xf numFmtId="44" fontId="3" fillId="0" borderId="3" xfId="1" applyNumberFormat="1" applyFont="1" applyFill="1" applyBorder="1"/>
    <xf numFmtId="44" fontId="0" fillId="0" borderId="0" xfId="0" applyNumberFormat="1"/>
    <xf numFmtId="0" fontId="22" fillId="37" borderId="10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horizontal="center" vertical="center"/>
    </xf>
    <xf numFmtId="0" fontId="22" fillId="37" borderId="14" xfId="0" applyFont="1" applyFill="1" applyBorder="1" applyAlignment="1">
      <alignment horizontal="center" vertical="center"/>
    </xf>
    <xf numFmtId="0" fontId="22" fillId="37" borderId="16" xfId="0" applyNumberFormat="1" applyFont="1" applyFill="1" applyBorder="1" applyAlignment="1">
      <alignment horizontal="center" vertical="center" wrapText="1"/>
    </xf>
    <xf numFmtId="0" fontId="22" fillId="37" borderId="15" xfId="0" applyNumberFormat="1" applyFont="1" applyFill="1" applyBorder="1" applyAlignment="1">
      <alignment horizontal="center" vertical="center" wrapText="1"/>
    </xf>
    <xf numFmtId="0" fontId="23" fillId="36" borderId="7" xfId="0" applyFont="1" applyFill="1" applyBorder="1" applyAlignment="1">
      <alignment horizontal="center" vertical="top" wrapText="1"/>
    </xf>
    <xf numFmtId="0" fontId="23" fillId="36" borderId="8" xfId="0" applyFont="1" applyFill="1" applyBorder="1" applyAlignment="1">
      <alignment horizontal="center" vertical="top"/>
    </xf>
    <xf numFmtId="0" fontId="23" fillId="36" borderId="9" xfId="0" applyFont="1" applyFill="1" applyBorder="1" applyAlignment="1">
      <alignment horizontal="center" vertical="top"/>
    </xf>
    <xf numFmtId="0" fontId="23" fillId="36" borderId="10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3" fillId="36" borderId="11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wrapText="1"/>
    </xf>
    <xf numFmtId="0" fontId="23" fillId="36" borderId="0" xfId="0" applyFont="1" applyFill="1" applyBorder="1" applyAlignment="1">
      <alignment horizontal="center" wrapText="1"/>
    </xf>
    <xf numFmtId="0" fontId="23" fillId="36" borderId="11" xfId="0" applyFont="1" applyFill="1" applyBorder="1" applyAlignment="1">
      <alignment horizontal="center" wrapText="1"/>
    </xf>
    <xf numFmtId="0" fontId="23" fillId="36" borderId="12" xfId="0" applyFont="1" applyFill="1" applyBorder="1" applyAlignment="1">
      <alignment horizontal="center" wrapText="1"/>
    </xf>
    <xf numFmtId="0" fontId="23" fillId="36" borderId="13" xfId="0" applyFont="1" applyFill="1" applyBorder="1" applyAlignment="1">
      <alignment horizontal="center" wrapText="1"/>
    </xf>
    <xf numFmtId="0" fontId="23" fillId="36" borderId="14" xfId="0" applyFont="1" applyFill="1" applyBorder="1" applyAlignment="1">
      <alignment horizont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1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160"/>
  <sheetViews>
    <sheetView tabSelected="1" view="pageBreakPreview" zoomScale="90" zoomScaleNormal="60" zoomScaleSheetLayoutView="90" workbookViewId="0">
      <selection activeCell="A9" sqref="A9"/>
    </sheetView>
  </sheetViews>
  <sheetFormatPr baseColWidth="10" defaultRowHeight="15" x14ac:dyDescent="0.25"/>
  <cols>
    <col min="1" max="1" width="83.5703125" customWidth="1"/>
    <col min="2" max="2" width="21.7109375" customWidth="1"/>
    <col min="3" max="3" width="19.5703125" customWidth="1"/>
    <col min="4" max="6" width="18.85546875" bestFit="1" customWidth="1"/>
    <col min="7" max="7" width="18.85546875" customWidth="1"/>
  </cols>
  <sheetData>
    <row r="1" spans="1:117" ht="18.75" x14ac:dyDescent="0.25">
      <c r="A1" s="26" t="s">
        <v>89</v>
      </c>
      <c r="B1" s="27"/>
      <c r="C1" s="27"/>
      <c r="D1" s="27"/>
      <c r="E1" s="27"/>
      <c r="F1" s="27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ht="39.75" customHeight="1" x14ac:dyDescent="0.25">
      <c r="A2" s="29" t="s">
        <v>90</v>
      </c>
      <c r="B2" s="30"/>
      <c r="C2" s="30"/>
      <c r="D2" s="30"/>
      <c r="E2" s="30"/>
      <c r="F2" s="30"/>
      <c r="G2" s="31"/>
    </row>
    <row r="3" spans="1:117" ht="15" customHeight="1" x14ac:dyDescent="0.3">
      <c r="A3" s="32" t="s">
        <v>91</v>
      </c>
      <c r="B3" s="33"/>
      <c r="C3" s="33"/>
      <c r="D3" s="33"/>
      <c r="E3" s="33"/>
      <c r="F3" s="33"/>
      <c r="G3" s="34"/>
    </row>
    <row r="4" spans="1:117" ht="15" customHeight="1" thickBot="1" x14ac:dyDescent="0.35">
      <c r="A4" s="35" t="s">
        <v>0</v>
      </c>
      <c r="B4" s="36"/>
      <c r="C4" s="36"/>
      <c r="D4" s="36"/>
      <c r="E4" s="36"/>
      <c r="F4" s="36"/>
      <c r="G4" s="37"/>
    </row>
    <row r="5" spans="1:117" ht="15.75" thickBot="1" x14ac:dyDescent="0.3">
      <c r="A5" s="19" t="s">
        <v>1</v>
      </c>
      <c r="B5" s="21" t="s">
        <v>2</v>
      </c>
      <c r="C5" s="22"/>
      <c r="D5" s="22"/>
      <c r="E5" s="22"/>
      <c r="F5" s="23"/>
      <c r="G5" s="24" t="s">
        <v>3</v>
      </c>
    </row>
    <row r="6" spans="1:117" ht="45" customHeight="1" thickBot="1" x14ac:dyDescent="0.3">
      <c r="A6" s="20"/>
      <c r="B6" s="4" t="s">
        <v>4</v>
      </c>
      <c r="C6" s="4" t="s">
        <v>5</v>
      </c>
      <c r="D6" s="5" t="s">
        <v>6</v>
      </c>
      <c r="E6" s="5" t="s">
        <v>7</v>
      </c>
      <c r="F6" s="5" t="s">
        <v>8</v>
      </c>
      <c r="G6" s="25"/>
    </row>
    <row r="7" spans="1:117" x14ac:dyDescent="0.25">
      <c r="A7" s="6" t="s">
        <v>9</v>
      </c>
      <c r="B7" s="7">
        <f t="shared" ref="B7:G7" si="0">+B8+B16+B26+B46+B56+B60+B69+B73</f>
        <v>47679077</v>
      </c>
      <c r="C7" s="7">
        <f t="shared" si="0"/>
        <v>21901.450000000008</v>
      </c>
      <c r="D7" s="7">
        <f t="shared" si="0"/>
        <v>47700978.450000003</v>
      </c>
      <c r="E7" s="7">
        <f t="shared" si="0"/>
        <v>9630560.2400000002</v>
      </c>
      <c r="F7" s="7">
        <f t="shared" si="0"/>
        <v>9117678.2200000007</v>
      </c>
      <c r="G7" s="7">
        <f t="shared" si="0"/>
        <v>38070418.210000001</v>
      </c>
    </row>
    <row r="8" spans="1:117" x14ac:dyDescent="0.25">
      <c r="A8" s="8" t="s">
        <v>10</v>
      </c>
      <c r="B8" s="9">
        <f t="shared" ref="B8:G8" si="1">B9+B10+B11+B12+B13+B14+B15</f>
        <v>31297959</v>
      </c>
      <c r="C8" s="9">
        <f t="shared" si="1"/>
        <v>0</v>
      </c>
      <c r="D8" s="9">
        <f t="shared" si="1"/>
        <v>31297959</v>
      </c>
      <c r="E8" s="9">
        <f t="shared" si="1"/>
        <v>6533803.1799999997</v>
      </c>
      <c r="F8" s="9">
        <f t="shared" si="1"/>
        <v>6533803.1799999997</v>
      </c>
      <c r="G8" s="9">
        <f t="shared" si="1"/>
        <v>24764155.82</v>
      </c>
    </row>
    <row r="9" spans="1:117" x14ac:dyDescent="0.25">
      <c r="A9" s="10" t="s">
        <v>11</v>
      </c>
      <c r="B9" s="2">
        <v>7490712</v>
      </c>
      <c r="C9" s="2">
        <v>0</v>
      </c>
      <c r="D9" s="2">
        <f>+B9+C9</f>
        <v>7490712</v>
      </c>
      <c r="E9" s="2">
        <v>1847777.97</v>
      </c>
      <c r="F9" s="2">
        <v>1847777.97</v>
      </c>
      <c r="G9" s="16">
        <f>+D9-E9</f>
        <v>5642934.0300000003</v>
      </c>
    </row>
    <row r="10" spans="1:117" x14ac:dyDescent="0.25">
      <c r="A10" s="10" t="s">
        <v>12</v>
      </c>
      <c r="B10" s="2">
        <v>0</v>
      </c>
      <c r="C10" s="2">
        <v>0</v>
      </c>
      <c r="D10" s="2">
        <f t="shared" ref="D10:D15" si="2">+B10+C10</f>
        <v>0</v>
      </c>
      <c r="E10" s="2">
        <v>0</v>
      </c>
      <c r="F10" s="2">
        <v>0</v>
      </c>
      <c r="G10" s="16">
        <f t="shared" ref="G10:G55" si="3">+D10-E10</f>
        <v>0</v>
      </c>
    </row>
    <row r="11" spans="1:117" x14ac:dyDescent="0.25">
      <c r="A11" s="10" t="s">
        <v>13</v>
      </c>
      <c r="B11" s="2">
        <v>21925601</v>
      </c>
      <c r="C11" s="2">
        <v>0</v>
      </c>
      <c r="D11" s="2">
        <f t="shared" si="2"/>
        <v>21925601</v>
      </c>
      <c r="E11" s="2">
        <v>4300991.46</v>
      </c>
      <c r="F11" s="2">
        <v>4300991.46</v>
      </c>
      <c r="G11" s="16">
        <f t="shared" si="3"/>
        <v>17624609.539999999</v>
      </c>
    </row>
    <row r="12" spans="1:117" x14ac:dyDescent="0.25">
      <c r="A12" s="10" t="s">
        <v>14</v>
      </c>
      <c r="B12" s="2">
        <v>1509001</v>
      </c>
      <c r="C12" s="2">
        <v>0</v>
      </c>
      <c r="D12" s="2">
        <f t="shared" si="2"/>
        <v>1509001</v>
      </c>
      <c r="E12" s="2">
        <v>310153.75</v>
      </c>
      <c r="F12" s="2">
        <v>310153.75</v>
      </c>
      <c r="G12" s="16">
        <f t="shared" si="3"/>
        <v>1198847.25</v>
      </c>
    </row>
    <row r="13" spans="1:117" x14ac:dyDescent="0.25">
      <c r="A13" s="10" t="s">
        <v>15</v>
      </c>
      <c r="B13" s="2">
        <v>372645</v>
      </c>
      <c r="C13" s="2">
        <v>0</v>
      </c>
      <c r="D13" s="2">
        <f t="shared" si="2"/>
        <v>372645</v>
      </c>
      <c r="E13" s="2">
        <v>74880</v>
      </c>
      <c r="F13" s="2">
        <v>74880</v>
      </c>
      <c r="G13" s="16">
        <f t="shared" si="3"/>
        <v>297765</v>
      </c>
    </row>
    <row r="14" spans="1:117" x14ac:dyDescent="0.25">
      <c r="A14" s="10" t="s">
        <v>16</v>
      </c>
      <c r="B14" s="2">
        <v>0</v>
      </c>
      <c r="C14" s="2">
        <v>0</v>
      </c>
      <c r="D14" s="2">
        <f t="shared" si="2"/>
        <v>0</v>
      </c>
      <c r="E14" s="2">
        <v>0</v>
      </c>
      <c r="F14" s="2">
        <v>0</v>
      </c>
      <c r="G14" s="16">
        <f t="shared" si="3"/>
        <v>0</v>
      </c>
    </row>
    <row r="15" spans="1:117" x14ac:dyDescent="0.25">
      <c r="A15" s="10" t="s">
        <v>17</v>
      </c>
      <c r="B15" s="2">
        <v>0</v>
      </c>
      <c r="C15" s="2">
        <v>0</v>
      </c>
      <c r="D15" s="2">
        <f t="shared" si="2"/>
        <v>0</v>
      </c>
      <c r="E15" s="2">
        <v>0</v>
      </c>
      <c r="F15" s="2">
        <v>0</v>
      </c>
      <c r="G15" s="16">
        <f t="shared" si="3"/>
        <v>0</v>
      </c>
    </row>
    <row r="16" spans="1:117" x14ac:dyDescent="0.25">
      <c r="A16" s="8" t="s">
        <v>18</v>
      </c>
      <c r="B16" s="11">
        <f t="shared" ref="B16:G16" si="4">B17+B18+B19+B20+B21+B22+B23+B24+B25</f>
        <v>2390400</v>
      </c>
      <c r="C16" s="11">
        <f t="shared" si="4"/>
        <v>54687.600000000006</v>
      </c>
      <c r="D16" s="11">
        <f t="shared" ref="D16:D45" si="5">+B16+C16</f>
        <v>2445087.6</v>
      </c>
      <c r="E16" s="11">
        <f t="shared" si="4"/>
        <v>649430.96</v>
      </c>
      <c r="F16" s="11">
        <f t="shared" si="4"/>
        <v>607090.96</v>
      </c>
      <c r="G16" s="11">
        <f t="shared" si="4"/>
        <v>1795656.6400000001</v>
      </c>
    </row>
    <row r="17" spans="1:7" x14ac:dyDescent="0.25">
      <c r="A17" s="12" t="s">
        <v>19</v>
      </c>
      <c r="B17" s="2">
        <v>1148400</v>
      </c>
      <c r="C17" s="2">
        <v>30890.35</v>
      </c>
      <c r="D17" s="2">
        <f t="shared" si="5"/>
        <v>1179290.3500000001</v>
      </c>
      <c r="E17" s="2">
        <v>317990.34999999998</v>
      </c>
      <c r="F17" s="2">
        <v>275650.34999999998</v>
      </c>
      <c r="G17" s="16">
        <f t="shared" si="3"/>
        <v>861300.00000000012</v>
      </c>
    </row>
    <row r="18" spans="1:7" x14ac:dyDescent="0.25">
      <c r="A18" s="10" t="s">
        <v>20</v>
      </c>
      <c r="B18" s="2">
        <v>30000</v>
      </c>
      <c r="C18" s="2">
        <v>-6155</v>
      </c>
      <c r="D18" s="2">
        <f t="shared" si="5"/>
        <v>23845</v>
      </c>
      <c r="E18" s="2">
        <v>1345</v>
      </c>
      <c r="F18" s="2">
        <v>1345</v>
      </c>
      <c r="G18" s="16">
        <f t="shared" si="3"/>
        <v>22500</v>
      </c>
    </row>
    <row r="19" spans="1:7" x14ac:dyDescent="0.25">
      <c r="A19" s="10" t="s">
        <v>21</v>
      </c>
      <c r="B19" s="2">
        <v>0</v>
      </c>
      <c r="C19" s="2">
        <v>0</v>
      </c>
      <c r="D19" s="2">
        <f t="shared" si="5"/>
        <v>0</v>
      </c>
      <c r="E19" s="2">
        <v>0</v>
      </c>
      <c r="F19" s="2">
        <v>0</v>
      </c>
      <c r="G19" s="16">
        <f t="shared" si="3"/>
        <v>0</v>
      </c>
    </row>
    <row r="20" spans="1:7" x14ac:dyDescent="0.25">
      <c r="A20" s="10" t="s">
        <v>22</v>
      </c>
      <c r="B20" s="2">
        <v>30000</v>
      </c>
      <c r="C20" s="2">
        <v>-1707.74</v>
      </c>
      <c r="D20" s="2">
        <f t="shared" si="5"/>
        <v>28292.26</v>
      </c>
      <c r="E20" s="2">
        <v>5792.26</v>
      </c>
      <c r="F20" s="2">
        <v>5792.26</v>
      </c>
      <c r="G20" s="16">
        <f t="shared" si="3"/>
        <v>22500</v>
      </c>
    </row>
    <row r="21" spans="1:7" x14ac:dyDescent="0.25">
      <c r="A21" s="10" t="s">
        <v>23</v>
      </c>
      <c r="B21" s="2">
        <v>12000</v>
      </c>
      <c r="C21" s="2">
        <v>13704</v>
      </c>
      <c r="D21" s="2">
        <f t="shared" si="5"/>
        <v>25704</v>
      </c>
      <c r="E21" s="2">
        <v>16704</v>
      </c>
      <c r="F21" s="2">
        <v>16704</v>
      </c>
      <c r="G21" s="16">
        <f t="shared" si="3"/>
        <v>9000</v>
      </c>
    </row>
    <row r="22" spans="1:7" x14ac:dyDescent="0.25">
      <c r="A22" s="10" t="s">
        <v>24</v>
      </c>
      <c r="B22" s="2">
        <v>1140000</v>
      </c>
      <c r="C22" s="2">
        <v>-22491.87</v>
      </c>
      <c r="D22" s="2">
        <f t="shared" si="5"/>
        <v>1117508.1299999999</v>
      </c>
      <c r="E22" s="2">
        <v>259651.49</v>
      </c>
      <c r="F22" s="2">
        <v>259651.49</v>
      </c>
      <c r="G22" s="16">
        <f t="shared" si="3"/>
        <v>857856.6399999999</v>
      </c>
    </row>
    <row r="23" spans="1:7" x14ac:dyDescent="0.25">
      <c r="A23" s="10" t="s">
        <v>25</v>
      </c>
      <c r="B23" s="2">
        <v>0</v>
      </c>
      <c r="C23" s="2">
        <v>42712.86</v>
      </c>
      <c r="D23" s="2">
        <f t="shared" si="5"/>
        <v>42712.86</v>
      </c>
      <c r="E23" s="2">
        <v>42712.86</v>
      </c>
      <c r="F23" s="2">
        <v>42712.86</v>
      </c>
      <c r="G23" s="16">
        <f t="shared" si="3"/>
        <v>0</v>
      </c>
    </row>
    <row r="24" spans="1:7" x14ac:dyDescent="0.25">
      <c r="A24" s="10" t="s">
        <v>26</v>
      </c>
      <c r="B24" s="2">
        <v>0</v>
      </c>
      <c r="C24" s="2">
        <v>0</v>
      </c>
      <c r="D24" s="2">
        <f t="shared" si="5"/>
        <v>0</v>
      </c>
      <c r="E24" s="2">
        <v>0</v>
      </c>
      <c r="F24" s="2">
        <v>0</v>
      </c>
      <c r="G24" s="16">
        <f t="shared" si="3"/>
        <v>0</v>
      </c>
    </row>
    <row r="25" spans="1:7" x14ac:dyDescent="0.25">
      <c r="A25" s="10" t="s">
        <v>27</v>
      </c>
      <c r="B25" s="2">
        <v>30000</v>
      </c>
      <c r="C25" s="2">
        <v>-2265</v>
      </c>
      <c r="D25" s="2">
        <f t="shared" si="5"/>
        <v>27735</v>
      </c>
      <c r="E25" s="2">
        <v>5235</v>
      </c>
      <c r="F25" s="2">
        <v>5235</v>
      </c>
      <c r="G25" s="16">
        <f t="shared" si="3"/>
        <v>22500</v>
      </c>
    </row>
    <row r="26" spans="1:7" x14ac:dyDescent="0.25">
      <c r="A26" s="8" t="s">
        <v>28</v>
      </c>
      <c r="B26" s="11">
        <f t="shared" ref="B26:G26" si="6">B27+B28+B29+B30+B31+B32+B33+B34+B35</f>
        <v>13559718</v>
      </c>
      <c r="C26" s="11">
        <f t="shared" si="6"/>
        <v>-53110.14</v>
      </c>
      <c r="D26" s="11">
        <f t="shared" si="5"/>
        <v>13506607.859999999</v>
      </c>
      <c r="E26" s="11">
        <f t="shared" si="6"/>
        <v>2427002.11</v>
      </c>
      <c r="F26" s="11">
        <f t="shared" si="6"/>
        <v>1966784.0899999999</v>
      </c>
      <c r="G26" s="11">
        <f t="shared" si="6"/>
        <v>11079605.75</v>
      </c>
    </row>
    <row r="27" spans="1:7" x14ac:dyDescent="0.25">
      <c r="A27" s="10" t="s">
        <v>29</v>
      </c>
      <c r="B27" s="2">
        <v>906200</v>
      </c>
      <c r="C27" s="2">
        <v>11062</v>
      </c>
      <c r="D27" s="2">
        <f t="shared" si="5"/>
        <v>917262</v>
      </c>
      <c r="E27" s="7">
        <v>187223.27</v>
      </c>
      <c r="F27" s="7">
        <v>187223.27</v>
      </c>
      <c r="G27" s="16">
        <f t="shared" si="3"/>
        <v>730038.73</v>
      </c>
    </row>
    <row r="28" spans="1:7" x14ac:dyDescent="0.25">
      <c r="A28" s="10" t="s">
        <v>30</v>
      </c>
      <c r="B28" s="2">
        <v>1885669</v>
      </c>
      <c r="C28" s="2">
        <v>0</v>
      </c>
      <c r="D28" s="2">
        <f t="shared" si="5"/>
        <v>1885669</v>
      </c>
      <c r="E28" s="7">
        <v>461742.18</v>
      </c>
      <c r="F28" s="7">
        <v>461742.18</v>
      </c>
      <c r="G28" s="16">
        <f t="shared" si="3"/>
        <v>1423926.82</v>
      </c>
    </row>
    <row r="29" spans="1:7" x14ac:dyDescent="0.25">
      <c r="A29" s="10" t="s">
        <v>31</v>
      </c>
      <c r="B29" s="2">
        <v>135300</v>
      </c>
      <c r="C29" s="2">
        <v>15920.1</v>
      </c>
      <c r="D29" s="2">
        <f t="shared" si="5"/>
        <v>151220.1</v>
      </c>
      <c r="E29" s="2">
        <v>30920.1</v>
      </c>
      <c r="F29" s="2">
        <v>30920.1</v>
      </c>
      <c r="G29" s="16">
        <f t="shared" si="3"/>
        <v>120300</v>
      </c>
    </row>
    <row r="30" spans="1:7" x14ac:dyDescent="0.25">
      <c r="A30" s="10" t="s">
        <v>32</v>
      </c>
      <c r="B30" s="2">
        <v>366000</v>
      </c>
      <c r="C30" s="2">
        <v>25442.99</v>
      </c>
      <c r="D30" s="2">
        <f t="shared" si="5"/>
        <v>391442.99</v>
      </c>
      <c r="E30" s="2">
        <v>40832.53</v>
      </c>
      <c r="F30" s="2">
        <v>40832.53</v>
      </c>
      <c r="G30" s="16">
        <f t="shared" si="3"/>
        <v>350610.45999999996</v>
      </c>
    </row>
    <row r="31" spans="1:7" x14ac:dyDescent="0.25">
      <c r="A31" s="12" t="s">
        <v>33</v>
      </c>
      <c r="B31" s="2">
        <v>1167600</v>
      </c>
      <c r="C31" s="2">
        <v>-13831.3</v>
      </c>
      <c r="D31" s="2">
        <f t="shared" si="5"/>
        <v>1153768.7</v>
      </c>
      <c r="E31" s="2">
        <v>226406.5</v>
      </c>
      <c r="F31" s="2">
        <v>215066.48</v>
      </c>
      <c r="G31" s="16">
        <f t="shared" si="3"/>
        <v>927362.2</v>
      </c>
    </row>
    <row r="32" spans="1:7" x14ac:dyDescent="0.25">
      <c r="A32" s="10" t="s">
        <v>34</v>
      </c>
      <c r="B32" s="2">
        <v>475832</v>
      </c>
      <c r="C32" s="2">
        <v>-95330.93</v>
      </c>
      <c r="D32" s="2">
        <f t="shared" si="5"/>
        <v>380501.07</v>
      </c>
      <c r="E32" s="2">
        <v>41489.51</v>
      </c>
      <c r="F32" s="2">
        <v>41489.51</v>
      </c>
      <c r="G32" s="16">
        <f t="shared" si="3"/>
        <v>339011.56</v>
      </c>
    </row>
    <row r="33" spans="1:7" x14ac:dyDescent="0.25">
      <c r="A33" s="10" t="s">
        <v>35</v>
      </c>
      <c r="B33" s="2">
        <v>216000</v>
      </c>
      <c r="C33" s="2">
        <v>0</v>
      </c>
      <c r="D33" s="2">
        <f t="shared" si="5"/>
        <v>216000</v>
      </c>
      <c r="E33" s="2">
        <v>12294.02</v>
      </c>
      <c r="F33" s="2">
        <v>12294.02</v>
      </c>
      <c r="G33" s="16">
        <f t="shared" si="3"/>
        <v>203705.98</v>
      </c>
    </row>
    <row r="34" spans="1:7" x14ac:dyDescent="0.25">
      <c r="A34" s="10" t="s">
        <v>36</v>
      </c>
      <c r="B34" s="2">
        <v>200000</v>
      </c>
      <c r="C34" s="2">
        <v>0</v>
      </c>
      <c r="D34" s="2">
        <f t="shared" si="5"/>
        <v>200000</v>
      </c>
      <c r="E34" s="2">
        <v>0</v>
      </c>
      <c r="F34" s="2">
        <v>0</v>
      </c>
      <c r="G34" s="16">
        <f t="shared" si="3"/>
        <v>200000</v>
      </c>
    </row>
    <row r="35" spans="1:7" x14ac:dyDescent="0.25">
      <c r="A35" s="10" t="s">
        <v>37</v>
      </c>
      <c r="B35" s="2">
        <v>8207117</v>
      </c>
      <c r="C35" s="2">
        <v>3627</v>
      </c>
      <c r="D35" s="2">
        <f t="shared" si="5"/>
        <v>8210744</v>
      </c>
      <c r="E35" s="2">
        <v>1426094</v>
      </c>
      <c r="F35" s="2">
        <v>977216</v>
      </c>
      <c r="G35" s="16">
        <f t="shared" si="3"/>
        <v>6784650</v>
      </c>
    </row>
    <row r="36" spans="1:7" x14ac:dyDescent="0.25">
      <c r="A36" s="13" t="s">
        <v>38</v>
      </c>
      <c r="B36" s="11">
        <f t="shared" ref="B36:F36" si="7">B37+B38+B39+B40+B41+B42+B43+B44+B45</f>
        <v>0</v>
      </c>
      <c r="C36" s="11">
        <f t="shared" si="7"/>
        <v>0</v>
      </c>
      <c r="D36" s="2">
        <f t="shared" si="5"/>
        <v>0</v>
      </c>
      <c r="E36" s="11">
        <f t="shared" si="7"/>
        <v>0</v>
      </c>
      <c r="F36" s="11">
        <f t="shared" si="7"/>
        <v>0</v>
      </c>
      <c r="G36" s="16">
        <f t="shared" si="3"/>
        <v>0</v>
      </c>
    </row>
    <row r="37" spans="1:7" x14ac:dyDescent="0.25">
      <c r="A37" s="10" t="s">
        <v>39</v>
      </c>
      <c r="B37" s="2">
        <v>0</v>
      </c>
      <c r="C37" s="2">
        <v>0</v>
      </c>
      <c r="D37" s="2">
        <f t="shared" si="5"/>
        <v>0</v>
      </c>
      <c r="E37" s="2">
        <v>0</v>
      </c>
      <c r="F37" s="2">
        <v>0</v>
      </c>
      <c r="G37" s="16">
        <f t="shared" si="3"/>
        <v>0</v>
      </c>
    </row>
    <row r="38" spans="1:7" x14ac:dyDescent="0.25">
      <c r="A38" s="10" t="s">
        <v>40</v>
      </c>
      <c r="B38" s="2">
        <v>0</v>
      </c>
      <c r="C38" s="2">
        <v>0</v>
      </c>
      <c r="D38" s="2">
        <f t="shared" si="5"/>
        <v>0</v>
      </c>
      <c r="E38" s="2">
        <v>0</v>
      </c>
      <c r="F38" s="2">
        <v>0</v>
      </c>
      <c r="G38" s="16">
        <f t="shared" si="3"/>
        <v>0</v>
      </c>
    </row>
    <row r="39" spans="1:7" x14ac:dyDescent="0.25">
      <c r="A39" s="10" t="s">
        <v>41</v>
      </c>
      <c r="B39" s="2">
        <v>0</v>
      </c>
      <c r="C39" s="2">
        <v>0</v>
      </c>
      <c r="D39" s="2">
        <f t="shared" si="5"/>
        <v>0</v>
      </c>
      <c r="E39" s="2">
        <v>0</v>
      </c>
      <c r="F39" s="2">
        <v>0</v>
      </c>
      <c r="G39" s="16">
        <f t="shared" si="3"/>
        <v>0</v>
      </c>
    </row>
    <row r="40" spans="1:7" x14ac:dyDescent="0.25">
      <c r="A40" s="10" t="s">
        <v>42</v>
      </c>
      <c r="B40" s="2">
        <v>0</v>
      </c>
      <c r="C40" s="2">
        <v>0</v>
      </c>
      <c r="D40" s="2">
        <f t="shared" si="5"/>
        <v>0</v>
      </c>
      <c r="E40" s="2">
        <v>0</v>
      </c>
      <c r="F40" s="2">
        <v>0</v>
      </c>
      <c r="G40" s="16">
        <f t="shared" si="3"/>
        <v>0</v>
      </c>
    </row>
    <row r="41" spans="1:7" x14ac:dyDescent="0.25">
      <c r="A41" s="10" t="s">
        <v>43</v>
      </c>
      <c r="B41" s="2">
        <v>0</v>
      </c>
      <c r="C41" s="2">
        <v>0</v>
      </c>
      <c r="D41" s="2">
        <f t="shared" si="5"/>
        <v>0</v>
      </c>
      <c r="E41" s="2">
        <v>0</v>
      </c>
      <c r="F41" s="2">
        <v>0</v>
      </c>
      <c r="G41" s="16">
        <f t="shared" si="3"/>
        <v>0</v>
      </c>
    </row>
    <row r="42" spans="1:7" x14ac:dyDescent="0.25">
      <c r="A42" s="10" t="s">
        <v>44</v>
      </c>
      <c r="B42" s="2">
        <v>0</v>
      </c>
      <c r="C42" s="2">
        <v>0</v>
      </c>
      <c r="D42" s="2">
        <f t="shared" si="5"/>
        <v>0</v>
      </c>
      <c r="E42" s="2">
        <v>0</v>
      </c>
      <c r="F42" s="2">
        <v>0</v>
      </c>
      <c r="G42" s="16">
        <f t="shared" si="3"/>
        <v>0</v>
      </c>
    </row>
    <row r="43" spans="1:7" x14ac:dyDescent="0.25">
      <c r="A43" s="10" t="s">
        <v>45</v>
      </c>
      <c r="B43" s="2">
        <v>0</v>
      </c>
      <c r="C43" s="2">
        <v>0</v>
      </c>
      <c r="D43" s="2">
        <f t="shared" si="5"/>
        <v>0</v>
      </c>
      <c r="E43" s="2">
        <v>0</v>
      </c>
      <c r="F43" s="2">
        <v>0</v>
      </c>
      <c r="G43" s="16">
        <f t="shared" si="3"/>
        <v>0</v>
      </c>
    </row>
    <row r="44" spans="1:7" x14ac:dyDescent="0.25">
      <c r="A44" s="10" t="s">
        <v>46</v>
      </c>
      <c r="B44" s="2">
        <v>0</v>
      </c>
      <c r="C44" s="2">
        <v>0</v>
      </c>
      <c r="D44" s="2">
        <f t="shared" si="5"/>
        <v>0</v>
      </c>
      <c r="E44" s="2">
        <v>0</v>
      </c>
      <c r="F44" s="2">
        <v>0</v>
      </c>
      <c r="G44" s="16">
        <f t="shared" si="3"/>
        <v>0</v>
      </c>
    </row>
    <row r="45" spans="1:7" x14ac:dyDescent="0.25">
      <c r="A45" s="10" t="s">
        <v>47</v>
      </c>
      <c r="B45" s="2">
        <v>0</v>
      </c>
      <c r="C45" s="2">
        <v>0</v>
      </c>
      <c r="D45" s="2">
        <f t="shared" si="5"/>
        <v>0</v>
      </c>
      <c r="E45" s="2">
        <v>0</v>
      </c>
      <c r="F45" s="2">
        <v>0</v>
      </c>
      <c r="G45" s="16">
        <f t="shared" si="3"/>
        <v>0</v>
      </c>
    </row>
    <row r="46" spans="1:7" x14ac:dyDescent="0.25">
      <c r="A46" s="13" t="s">
        <v>48</v>
      </c>
      <c r="B46" s="11">
        <f>B47+B48+B49+B50+B51+B52+B53+B54+B55</f>
        <v>431000</v>
      </c>
      <c r="C46" s="17">
        <f>C47+C48+C49+C50+C51+C52+C53+C54+C55</f>
        <v>20323.990000000002</v>
      </c>
      <c r="D46" s="11">
        <f t="shared" ref="D46:G46" si="8">D47+D48+D49+D50+D51+D52+D53+D54+D55</f>
        <v>451323.99</v>
      </c>
      <c r="E46" s="11">
        <f t="shared" si="8"/>
        <v>20323.990000000002</v>
      </c>
      <c r="F46" s="11">
        <f t="shared" si="8"/>
        <v>9999.99</v>
      </c>
      <c r="G46" s="11">
        <f t="shared" si="8"/>
        <v>431000</v>
      </c>
    </row>
    <row r="47" spans="1:7" x14ac:dyDescent="0.25">
      <c r="A47" s="10" t="s">
        <v>49</v>
      </c>
      <c r="B47" s="2">
        <v>153000</v>
      </c>
      <c r="C47" s="2">
        <v>20323.990000000002</v>
      </c>
      <c r="D47" s="2">
        <f t="shared" ref="D47:D55" si="9">+B47+C47</f>
        <v>173323.99</v>
      </c>
      <c r="E47" s="2">
        <v>20323.990000000002</v>
      </c>
      <c r="F47" s="2">
        <v>9999.99</v>
      </c>
      <c r="G47" s="16">
        <f t="shared" si="3"/>
        <v>153000</v>
      </c>
    </row>
    <row r="48" spans="1:7" x14ac:dyDescent="0.25">
      <c r="A48" s="10" t="s">
        <v>50</v>
      </c>
      <c r="B48" s="2">
        <v>0</v>
      </c>
      <c r="C48" s="2">
        <v>0</v>
      </c>
      <c r="D48" s="2">
        <f t="shared" si="9"/>
        <v>0</v>
      </c>
      <c r="E48" s="2">
        <v>0</v>
      </c>
      <c r="F48" s="2">
        <v>0</v>
      </c>
      <c r="G48" s="16">
        <f t="shared" si="3"/>
        <v>0</v>
      </c>
    </row>
    <row r="49" spans="1:7" x14ac:dyDescent="0.25">
      <c r="A49" s="10" t="s">
        <v>51</v>
      </c>
      <c r="B49" s="2">
        <v>0</v>
      </c>
      <c r="C49" s="2">
        <v>0</v>
      </c>
      <c r="D49" s="2">
        <f t="shared" si="9"/>
        <v>0</v>
      </c>
      <c r="E49" s="2">
        <v>0</v>
      </c>
      <c r="F49" s="2">
        <v>0</v>
      </c>
      <c r="G49" s="16">
        <f t="shared" si="3"/>
        <v>0</v>
      </c>
    </row>
    <row r="50" spans="1:7" x14ac:dyDescent="0.25">
      <c r="A50" s="10" t="s">
        <v>52</v>
      </c>
      <c r="B50" s="2">
        <v>260000</v>
      </c>
      <c r="C50" s="2">
        <v>0</v>
      </c>
      <c r="D50" s="2">
        <f t="shared" si="9"/>
        <v>260000</v>
      </c>
      <c r="E50" s="2">
        <v>0</v>
      </c>
      <c r="F50" s="2">
        <v>0</v>
      </c>
      <c r="G50" s="16">
        <f t="shared" si="3"/>
        <v>260000</v>
      </c>
    </row>
    <row r="51" spans="1:7" x14ac:dyDescent="0.25">
      <c r="A51" s="10" t="s">
        <v>53</v>
      </c>
      <c r="B51" s="2">
        <v>0</v>
      </c>
      <c r="C51" s="2">
        <v>0</v>
      </c>
      <c r="D51" s="2">
        <f t="shared" si="9"/>
        <v>0</v>
      </c>
      <c r="E51" s="2">
        <v>0</v>
      </c>
      <c r="F51" s="2">
        <v>0</v>
      </c>
      <c r="G51" s="16">
        <f t="shared" si="3"/>
        <v>0</v>
      </c>
    </row>
    <row r="52" spans="1:7" x14ac:dyDescent="0.25">
      <c r="A52" s="10" t="s">
        <v>54</v>
      </c>
      <c r="B52" s="2">
        <v>0</v>
      </c>
      <c r="C52" s="2">
        <v>0</v>
      </c>
      <c r="D52" s="2">
        <f t="shared" si="9"/>
        <v>0</v>
      </c>
      <c r="E52" s="2">
        <v>0</v>
      </c>
      <c r="F52" s="2">
        <v>0</v>
      </c>
      <c r="G52" s="16">
        <f t="shared" si="3"/>
        <v>0</v>
      </c>
    </row>
    <row r="53" spans="1:7" x14ac:dyDescent="0.25">
      <c r="A53" s="10" t="s">
        <v>55</v>
      </c>
      <c r="B53" s="2">
        <v>0</v>
      </c>
      <c r="C53" s="2">
        <v>0</v>
      </c>
      <c r="D53" s="2">
        <f t="shared" si="9"/>
        <v>0</v>
      </c>
      <c r="E53" s="2">
        <v>0</v>
      </c>
      <c r="F53" s="2">
        <v>0</v>
      </c>
      <c r="G53" s="16">
        <f t="shared" si="3"/>
        <v>0</v>
      </c>
    </row>
    <row r="54" spans="1:7" x14ac:dyDescent="0.25">
      <c r="A54" s="10" t="s">
        <v>56</v>
      </c>
      <c r="B54" s="2">
        <v>0</v>
      </c>
      <c r="C54" s="2">
        <v>0</v>
      </c>
      <c r="D54" s="2">
        <f t="shared" si="9"/>
        <v>0</v>
      </c>
      <c r="E54" s="2">
        <v>0</v>
      </c>
      <c r="F54" s="2">
        <v>0</v>
      </c>
      <c r="G54" s="16">
        <f t="shared" si="3"/>
        <v>0</v>
      </c>
    </row>
    <row r="55" spans="1:7" x14ac:dyDescent="0.25">
      <c r="A55" s="10" t="s">
        <v>57</v>
      </c>
      <c r="B55" s="2">
        <v>18000</v>
      </c>
      <c r="C55" s="2">
        <v>0</v>
      </c>
      <c r="D55" s="2">
        <f t="shared" si="9"/>
        <v>18000</v>
      </c>
      <c r="E55" s="2">
        <v>0</v>
      </c>
      <c r="F55" s="2">
        <v>0</v>
      </c>
      <c r="G55" s="16">
        <f t="shared" si="3"/>
        <v>18000</v>
      </c>
    </row>
    <row r="56" spans="1:7" x14ac:dyDescent="0.25">
      <c r="A56" s="8" t="s">
        <v>58</v>
      </c>
      <c r="B56" s="2">
        <f t="shared" ref="B56:F56" si="10">B57+B58+B59</f>
        <v>0</v>
      </c>
      <c r="C56" s="2">
        <f t="shared" si="10"/>
        <v>0</v>
      </c>
      <c r="D56" s="2">
        <f t="shared" si="10"/>
        <v>0</v>
      </c>
      <c r="E56" s="2">
        <f t="shared" si="10"/>
        <v>0</v>
      </c>
      <c r="F56" s="2">
        <f t="shared" si="10"/>
        <v>0</v>
      </c>
      <c r="G56" s="2">
        <f>G57+G58+G59</f>
        <v>0</v>
      </c>
    </row>
    <row r="57" spans="1:7" x14ac:dyDescent="0.25">
      <c r="A57" s="10" t="s">
        <v>59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f>D57-E57</f>
        <v>0</v>
      </c>
    </row>
    <row r="58" spans="1:7" x14ac:dyDescent="0.25">
      <c r="A58" s="10" t="s">
        <v>60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f t="shared" ref="G58:G59" si="11">D58-E58</f>
        <v>0</v>
      </c>
    </row>
    <row r="59" spans="1:7" x14ac:dyDescent="0.25">
      <c r="A59" s="10" t="s">
        <v>61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f t="shared" si="11"/>
        <v>0</v>
      </c>
    </row>
    <row r="60" spans="1:7" x14ac:dyDescent="0.25">
      <c r="A60" s="14" t="s">
        <v>62</v>
      </c>
      <c r="B60" s="11">
        <f t="shared" ref="B60:F60" si="12">B61+B62+B63+B64+B65+B66+B67+B68</f>
        <v>0</v>
      </c>
      <c r="C60" s="11">
        <f t="shared" si="12"/>
        <v>0</v>
      </c>
      <c r="D60" s="11">
        <f t="shared" si="12"/>
        <v>0</v>
      </c>
      <c r="E60" s="11">
        <f t="shared" si="12"/>
        <v>0</v>
      </c>
      <c r="F60" s="11">
        <f t="shared" si="12"/>
        <v>0</v>
      </c>
      <c r="G60" s="11">
        <f>G61+G62+G63+G64+G65+G66+G67+G68</f>
        <v>0</v>
      </c>
    </row>
    <row r="61" spans="1:7" x14ac:dyDescent="0.25">
      <c r="A61" s="10" t="s">
        <v>63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f>D61-E61</f>
        <v>0</v>
      </c>
    </row>
    <row r="62" spans="1:7" x14ac:dyDescent="0.25">
      <c r="A62" s="10" t="s">
        <v>64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f t="shared" ref="G62:G68" si="13">D62-E62</f>
        <v>0</v>
      </c>
    </row>
    <row r="63" spans="1:7" x14ac:dyDescent="0.25">
      <c r="A63" s="10" t="s">
        <v>65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f t="shared" si="13"/>
        <v>0</v>
      </c>
    </row>
    <row r="64" spans="1:7" x14ac:dyDescent="0.25">
      <c r="A64" s="10" t="s">
        <v>66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f t="shared" si="13"/>
        <v>0</v>
      </c>
    </row>
    <row r="65" spans="1:7" x14ac:dyDescent="0.25">
      <c r="A65" s="10" t="s">
        <v>67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f t="shared" si="13"/>
        <v>0</v>
      </c>
    </row>
    <row r="66" spans="1:7" x14ac:dyDescent="0.25">
      <c r="A66" s="10" t="s">
        <v>68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f t="shared" si="13"/>
        <v>0</v>
      </c>
    </row>
    <row r="67" spans="1:7" x14ac:dyDescent="0.25">
      <c r="A67" s="10" t="s">
        <v>69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f t="shared" si="13"/>
        <v>0</v>
      </c>
    </row>
    <row r="68" spans="1:7" x14ac:dyDescent="0.25">
      <c r="A68" s="10" t="s">
        <v>70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f t="shared" si="13"/>
        <v>0</v>
      </c>
    </row>
    <row r="69" spans="1:7" x14ac:dyDescent="0.25">
      <c r="A69" s="8" t="s">
        <v>71</v>
      </c>
      <c r="B69" s="2">
        <f t="shared" ref="B69:F69" si="14">B70+B71+B72</f>
        <v>0</v>
      </c>
      <c r="C69" s="2">
        <f t="shared" si="14"/>
        <v>0</v>
      </c>
      <c r="D69" s="2">
        <f t="shared" si="14"/>
        <v>0</v>
      </c>
      <c r="E69" s="2">
        <f t="shared" si="14"/>
        <v>0</v>
      </c>
      <c r="F69" s="2">
        <f t="shared" si="14"/>
        <v>0</v>
      </c>
      <c r="G69" s="2">
        <f>G70+G71+G72</f>
        <v>0</v>
      </c>
    </row>
    <row r="70" spans="1:7" x14ac:dyDescent="0.25">
      <c r="A70" s="10" t="s">
        <v>72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f>D70-E70</f>
        <v>0</v>
      </c>
    </row>
    <row r="71" spans="1:7" x14ac:dyDescent="0.25">
      <c r="A71" s="10" t="s">
        <v>73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f t="shared" ref="G71:G72" si="15">D71-E71</f>
        <v>0</v>
      </c>
    </row>
    <row r="72" spans="1:7" x14ac:dyDescent="0.25">
      <c r="A72" s="10" t="s">
        <v>74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f t="shared" si="15"/>
        <v>0</v>
      </c>
    </row>
    <row r="73" spans="1:7" x14ac:dyDescent="0.25">
      <c r="A73" s="8" t="s">
        <v>75</v>
      </c>
      <c r="B73" s="11">
        <f t="shared" ref="B73:F73" si="16">B74+B75+B76+B77+B78+B79+B80</f>
        <v>0</v>
      </c>
      <c r="C73" s="11">
        <f t="shared" si="16"/>
        <v>0</v>
      </c>
      <c r="D73" s="11">
        <f t="shared" si="16"/>
        <v>0</v>
      </c>
      <c r="E73" s="11">
        <f t="shared" si="16"/>
        <v>0</v>
      </c>
      <c r="F73" s="11">
        <f t="shared" si="16"/>
        <v>0</v>
      </c>
      <c r="G73" s="11">
        <f>G74+G75+G76+G77+G78+G79+G80</f>
        <v>0</v>
      </c>
    </row>
    <row r="74" spans="1:7" x14ac:dyDescent="0.25">
      <c r="A74" s="10" t="s">
        <v>76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f>D74-E74</f>
        <v>0</v>
      </c>
    </row>
    <row r="75" spans="1:7" x14ac:dyDescent="0.25">
      <c r="A75" s="10" t="s">
        <v>77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f t="shared" ref="G75:G80" si="17">D75-E75</f>
        <v>0</v>
      </c>
    </row>
    <row r="76" spans="1:7" x14ac:dyDescent="0.25">
      <c r="A76" s="10" t="s">
        <v>78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f t="shared" si="17"/>
        <v>0</v>
      </c>
    </row>
    <row r="77" spans="1:7" x14ac:dyDescent="0.25">
      <c r="A77" s="10" t="s">
        <v>79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f t="shared" si="17"/>
        <v>0</v>
      </c>
    </row>
    <row r="78" spans="1:7" x14ac:dyDescent="0.25">
      <c r="A78" s="10" t="s">
        <v>80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f t="shared" si="17"/>
        <v>0</v>
      </c>
    </row>
    <row r="79" spans="1:7" x14ac:dyDescent="0.25">
      <c r="A79" s="10" t="s">
        <v>81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f t="shared" si="17"/>
        <v>0</v>
      </c>
    </row>
    <row r="80" spans="1:7" x14ac:dyDescent="0.25">
      <c r="A80" s="10" t="s">
        <v>82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f t="shared" si="17"/>
        <v>0</v>
      </c>
    </row>
    <row r="81" spans="1:7" ht="15.75" thickBot="1" x14ac:dyDescent="0.3">
      <c r="A81" s="19" t="s">
        <v>1</v>
      </c>
      <c r="B81" s="21" t="s">
        <v>2</v>
      </c>
      <c r="C81" s="22"/>
      <c r="D81" s="22"/>
      <c r="E81" s="22"/>
      <c r="F81" s="23"/>
      <c r="G81" s="24" t="s">
        <v>3</v>
      </c>
    </row>
    <row r="82" spans="1:7" ht="45" customHeight="1" thickBot="1" x14ac:dyDescent="0.3">
      <c r="A82" s="20"/>
      <c r="B82" s="4" t="s">
        <v>4</v>
      </c>
      <c r="C82" s="4" t="s">
        <v>5</v>
      </c>
      <c r="D82" s="5" t="s">
        <v>6</v>
      </c>
      <c r="E82" s="5" t="s">
        <v>7</v>
      </c>
      <c r="F82" s="5" t="s">
        <v>8</v>
      </c>
      <c r="G82" s="25"/>
    </row>
    <row r="83" spans="1:7" x14ac:dyDescent="0.25">
      <c r="A83" s="8" t="s">
        <v>83</v>
      </c>
      <c r="B83" s="2">
        <f>B84+B92+B102+B112+B122+B132+B136+B145+B149</f>
        <v>0</v>
      </c>
      <c r="C83" s="2">
        <v>0</v>
      </c>
      <c r="D83" s="2">
        <f t="shared" ref="D83:G83" si="18">D84+D92+D102+D112+D122+D132+D136+D145+D149</f>
        <v>0</v>
      </c>
      <c r="E83" s="2">
        <f t="shared" si="18"/>
        <v>0</v>
      </c>
      <c r="F83" s="2">
        <f t="shared" si="18"/>
        <v>0</v>
      </c>
      <c r="G83" s="2">
        <f t="shared" si="18"/>
        <v>0</v>
      </c>
    </row>
    <row r="84" spans="1:7" x14ac:dyDescent="0.25">
      <c r="A84" s="8" t="s">
        <v>84</v>
      </c>
      <c r="B84" s="11">
        <f t="shared" ref="B84:G84" si="19">B85+B86+B87+B88+B89+B90+B91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 x14ac:dyDescent="0.25">
      <c r="A85" s="10" t="s">
        <v>11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f>D85-E85</f>
        <v>0</v>
      </c>
    </row>
    <row r="86" spans="1:7" x14ac:dyDescent="0.25">
      <c r="A86" s="10" t="s">
        <v>12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f t="shared" ref="G86:G91" si="20">D86-E86</f>
        <v>0</v>
      </c>
    </row>
    <row r="87" spans="1:7" x14ac:dyDescent="0.25">
      <c r="A87" s="10" t="s">
        <v>13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f t="shared" si="20"/>
        <v>0</v>
      </c>
    </row>
    <row r="88" spans="1:7" x14ac:dyDescent="0.25">
      <c r="A88" s="10" t="s">
        <v>14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f t="shared" si="20"/>
        <v>0</v>
      </c>
    </row>
    <row r="89" spans="1:7" x14ac:dyDescent="0.25">
      <c r="A89" s="10" t="s">
        <v>15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f t="shared" si="20"/>
        <v>0</v>
      </c>
    </row>
    <row r="90" spans="1:7" x14ac:dyDescent="0.25">
      <c r="A90" s="10" t="s">
        <v>16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f t="shared" si="20"/>
        <v>0</v>
      </c>
    </row>
    <row r="91" spans="1:7" x14ac:dyDescent="0.25">
      <c r="A91" s="10" t="s">
        <v>17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f t="shared" si="20"/>
        <v>0</v>
      </c>
    </row>
    <row r="92" spans="1:7" x14ac:dyDescent="0.25">
      <c r="A92" s="8" t="s">
        <v>85</v>
      </c>
      <c r="B92" s="11">
        <f t="shared" ref="B92:G92" si="21">B93+B94+B95+B96+B97+B98+B99+B100+B101</f>
        <v>0</v>
      </c>
      <c r="C92" s="11">
        <f t="shared" si="21"/>
        <v>0</v>
      </c>
      <c r="D92" s="11">
        <f t="shared" si="21"/>
        <v>0</v>
      </c>
      <c r="E92" s="11">
        <f t="shared" si="21"/>
        <v>0</v>
      </c>
      <c r="F92" s="11">
        <f t="shared" si="21"/>
        <v>0</v>
      </c>
      <c r="G92" s="11">
        <f t="shared" si="21"/>
        <v>0</v>
      </c>
    </row>
    <row r="93" spans="1:7" x14ac:dyDescent="0.25">
      <c r="A93" s="12" t="s">
        <v>19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f>D93-E93</f>
        <v>0</v>
      </c>
    </row>
    <row r="94" spans="1:7" x14ac:dyDescent="0.25">
      <c r="A94" s="10" t="s">
        <v>20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f t="shared" ref="G94:G101" si="22">D94-E94</f>
        <v>0</v>
      </c>
    </row>
    <row r="95" spans="1:7" x14ac:dyDescent="0.25">
      <c r="A95" s="10" t="s">
        <v>21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f t="shared" si="22"/>
        <v>0</v>
      </c>
    </row>
    <row r="96" spans="1:7" x14ac:dyDescent="0.25">
      <c r="A96" s="10" t="s">
        <v>22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f t="shared" si="22"/>
        <v>0</v>
      </c>
    </row>
    <row r="97" spans="1:7" x14ac:dyDescent="0.25">
      <c r="A97" s="10" t="s">
        <v>23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f t="shared" si="22"/>
        <v>0</v>
      </c>
    </row>
    <row r="98" spans="1:7" x14ac:dyDescent="0.25">
      <c r="A98" s="10" t="s">
        <v>24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f t="shared" si="22"/>
        <v>0</v>
      </c>
    </row>
    <row r="99" spans="1:7" x14ac:dyDescent="0.25">
      <c r="A99" s="10" t="s">
        <v>25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f t="shared" si="22"/>
        <v>0</v>
      </c>
    </row>
    <row r="100" spans="1:7" x14ac:dyDescent="0.25">
      <c r="A100" s="10" t="s">
        <v>26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f t="shared" si="22"/>
        <v>0</v>
      </c>
    </row>
    <row r="101" spans="1:7" x14ac:dyDescent="0.25">
      <c r="A101" s="10" t="s">
        <v>27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f t="shared" si="22"/>
        <v>0</v>
      </c>
    </row>
    <row r="102" spans="1:7" x14ac:dyDescent="0.25">
      <c r="A102" s="8" t="s">
        <v>28</v>
      </c>
      <c r="B102" s="11">
        <f t="shared" ref="B102:G102" si="23">B103+B104+B105+B106+B107+B108+B109+B110+B111</f>
        <v>0</v>
      </c>
      <c r="C102" s="11">
        <f t="shared" si="23"/>
        <v>0</v>
      </c>
      <c r="D102" s="11">
        <f t="shared" si="23"/>
        <v>0</v>
      </c>
      <c r="E102" s="11">
        <f t="shared" si="23"/>
        <v>0</v>
      </c>
      <c r="F102" s="11">
        <f t="shared" si="23"/>
        <v>0</v>
      </c>
      <c r="G102" s="11">
        <f t="shared" si="23"/>
        <v>0</v>
      </c>
    </row>
    <row r="103" spans="1:7" x14ac:dyDescent="0.25">
      <c r="A103" s="10" t="s">
        <v>29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f>D103-E103</f>
        <v>0</v>
      </c>
    </row>
    <row r="104" spans="1:7" x14ac:dyDescent="0.25">
      <c r="A104" s="10" t="s">
        <v>30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f t="shared" ref="G104:G111" si="24">D104-E104</f>
        <v>0</v>
      </c>
    </row>
    <row r="105" spans="1:7" x14ac:dyDescent="0.25">
      <c r="A105" s="10" t="s">
        <v>31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f t="shared" si="24"/>
        <v>0</v>
      </c>
    </row>
    <row r="106" spans="1:7" x14ac:dyDescent="0.25">
      <c r="A106" s="10" t="s">
        <v>32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f t="shared" si="24"/>
        <v>0</v>
      </c>
    </row>
    <row r="107" spans="1:7" x14ac:dyDescent="0.25">
      <c r="A107" s="12" t="s">
        <v>33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f t="shared" si="24"/>
        <v>0</v>
      </c>
    </row>
    <row r="108" spans="1:7" x14ac:dyDescent="0.25">
      <c r="A108" s="10" t="s">
        <v>34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f t="shared" si="24"/>
        <v>0</v>
      </c>
    </row>
    <row r="109" spans="1:7" x14ac:dyDescent="0.25">
      <c r="A109" s="10" t="s">
        <v>35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f t="shared" si="24"/>
        <v>0</v>
      </c>
    </row>
    <row r="110" spans="1:7" x14ac:dyDescent="0.25">
      <c r="A110" s="10" t="s">
        <v>36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f t="shared" si="24"/>
        <v>0</v>
      </c>
    </row>
    <row r="111" spans="1:7" x14ac:dyDescent="0.25">
      <c r="A111" s="10" t="s">
        <v>37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f t="shared" si="24"/>
        <v>0</v>
      </c>
    </row>
    <row r="112" spans="1:7" x14ac:dyDescent="0.25">
      <c r="A112" s="13" t="s">
        <v>38</v>
      </c>
      <c r="B112" s="11">
        <f t="shared" ref="B112:G112" si="25">B113+B114+B115+B116+B117+B118+B119+B120+B121</f>
        <v>0</v>
      </c>
      <c r="C112" s="11">
        <f t="shared" si="25"/>
        <v>0</v>
      </c>
      <c r="D112" s="11">
        <f t="shared" si="25"/>
        <v>0</v>
      </c>
      <c r="E112" s="11">
        <f t="shared" si="25"/>
        <v>0</v>
      </c>
      <c r="F112" s="11">
        <f t="shared" si="25"/>
        <v>0</v>
      </c>
      <c r="G112" s="11">
        <f t="shared" si="25"/>
        <v>0</v>
      </c>
    </row>
    <row r="113" spans="1:7" x14ac:dyDescent="0.25">
      <c r="A113" s="10" t="s">
        <v>39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f>D113-E113</f>
        <v>0</v>
      </c>
    </row>
    <row r="114" spans="1:7" x14ac:dyDescent="0.25">
      <c r="A114" s="10" t="s">
        <v>40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f t="shared" ref="G114:G121" si="26">D114-E114</f>
        <v>0</v>
      </c>
    </row>
    <row r="115" spans="1:7" x14ac:dyDescent="0.25">
      <c r="A115" s="10" t="s">
        <v>41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f t="shared" si="26"/>
        <v>0</v>
      </c>
    </row>
    <row r="116" spans="1:7" x14ac:dyDescent="0.25">
      <c r="A116" s="10" t="s">
        <v>42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f t="shared" si="26"/>
        <v>0</v>
      </c>
    </row>
    <row r="117" spans="1:7" x14ac:dyDescent="0.25">
      <c r="A117" s="10" t="s">
        <v>43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f t="shared" si="26"/>
        <v>0</v>
      </c>
    </row>
    <row r="118" spans="1:7" x14ac:dyDescent="0.25">
      <c r="A118" s="10" t="s">
        <v>44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f t="shared" si="26"/>
        <v>0</v>
      </c>
    </row>
    <row r="119" spans="1:7" x14ac:dyDescent="0.25">
      <c r="A119" s="10" t="s">
        <v>45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f t="shared" si="26"/>
        <v>0</v>
      </c>
    </row>
    <row r="120" spans="1:7" x14ac:dyDescent="0.25">
      <c r="A120" s="10" t="s">
        <v>46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f t="shared" si="26"/>
        <v>0</v>
      </c>
    </row>
    <row r="121" spans="1:7" x14ac:dyDescent="0.25">
      <c r="A121" s="10" t="s">
        <v>47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f t="shared" si="26"/>
        <v>0</v>
      </c>
    </row>
    <row r="122" spans="1:7" x14ac:dyDescent="0.25">
      <c r="A122" s="13" t="s">
        <v>48</v>
      </c>
      <c r="B122" s="2">
        <f t="shared" ref="B122:F122" si="27">B123+B124+B125+B126+B127+B128+B129+B130+B131</f>
        <v>0</v>
      </c>
      <c r="C122" s="2">
        <f t="shared" si="27"/>
        <v>0</v>
      </c>
      <c r="D122" s="2">
        <f t="shared" si="27"/>
        <v>0</v>
      </c>
      <c r="E122" s="2">
        <f t="shared" si="27"/>
        <v>0</v>
      </c>
      <c r="F122" s="2">
        <f t="shared" si="27"/>
        <v>0</v>
      </c>
      <c r="G122" s="2">
        <f>G123+G124+G125+G126+G127+G128+G129+G130+G131</f>
        <v>0</v>
      </c>
    </row>
    <row r="123" spans="1:7" x14ac:dyDescent="0.25">
      <c r="A123" s="10" t="s">
        <v>49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f>D123-E123</f>
        <v>0</v>
      </c>
    </row>
    <row r="124" spans="1:7" x14ac:dyDescent="0.25">
      <c r="A124" s="10" t="s">
        <v>50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f t="shared" ref="G124:G131" si="28">D124-E124</f>
        <v>0</v>
      </c>
    </row>
    <row r="125" spans="1:7" x14ac:dyDescent="0.25">
      <c r="A125" s="10" t="s">
        <v>51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f t="shared" si="28"/>
        <v>0</v>
      </c>
    </row>
    <row r="126" spans="1:7" x14ac:dyDescent="0.25">
      <c r="A126" s="10" t="s">
        <v>52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f t="shared" si="28"/>
        <v>0</v>
      </c>
    </row>
    <row r="127" spans="1:7" x14ac:dyDescent="0.25">
      <c r="A127" s="10" t="s">
        <v>53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f t="shared" si="28"/>
        <v>0</v>
      </c>
    </row>
    <row r="128" spans="1:7" x14ac:dyDescent="0.25">
      <c r="A128" s="10" t="s">
        <v>54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f t="shared" si="28"/>
        <v>0</v>
      </c>
    </row>
    <row r="129" spans="1:7" x14ac:dyDescent="0.25">
      <c r="A129" s="10" t="s">
        <v>55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f t="shared" si="28"/>
        <v>0</v>
      </c>
    </row>
    <row r="130" spans="1:7" x14ac:dyDescent="0.25">
      <c r="A130" s="10" t="s">
        <v>56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f t="shared" si="28"/>
        <v>0</v>
      </c>
    </row>
    <row r="131" spans="1:7" x14ac:dyDescent="0.25">
      <c r="A131" s="10" t="s">
        <v>57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f t="shared" si="28"/>
        <v>0</v>
      </c>
    </row>
    <row r="132" spans="1:7" x14ac:dyDescent="0.25">
      <c r="A132" s="8" t="s">
        <v>58</v>
      </c>
      <c r="B132" s="2">
        <f>B133+B134+B135</f>
        <v>0</v>
      </c>
      <c r="C132" s="2">
        <f t="shared" ref="C132:G132" si="29">C133+C134+C135</f>
        <v>0</v>
      </c>
      <c r="D132" s="2">
        <f t="shared" si="29"/>
        <v>0</v>
      </c>
      <c r="E132" s="2">
        <f t="shared" si="29"/>
        <v>0</v>
      </c>
      <c r="F132" s="2">
        <f t="shared" si="29"/>
        <v>0</v>
      </c>
      <c r="G132" s="2">
        <f t="shared" si="29"/>
        <v>0</v>
      </c>
    </row>
    <row r="133" spans="1:7" x14ac:dyDescent="0.25">
      <c r="A133" s="10" t="s">
        <v>59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f>D133-E133</f>
        <v>0</v>
      </c>
    </row>
    <row r="134" spans="1:7" x14ac:dyDescent="0.25">
      <c r="A134" s="10" t="s">
        <v>60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f t="shared" ref="G134:G135" si="30">D134-E134</f>
        <v>0</v>
      </c>
    </row>
    <row r="135" spans="1:7" x14ac:dyDescent="0.25">
      <c r="A135" s="10" t="s">
        <v>61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f t="shared" si="30"/>
        <v>0</v>
      </c>
    </row>
    <row r="136" spans="1:7" x14ac:dyDescent="0.25">
      <c r="A136" s="13" t="s">
        <v>86</v>
      </c>
      <c r="B136" s="11">
        <f>B137+B138+B139+B140+B141+B143+B144</f>
        <v>0</v>
      </c>
      <c r="C136" s="11">
        <f t="shared" ref="C136:F136" si="31">C137+C138+C139+C140+C141+C143+C144</f>
        <v>0</v>
      </c>
      <c r="D136" s="11">
        <f t="shared" si="31"/>
        <v>0</v>
      </c>
      <c r="E136" s="11">
        <f t="shared" si="31"/>
        <v>0</v>
      </c>
      <c r="F136" s="11">
        <f t="shared" si="31"/>
        <v>0</v>
      </c>
      <c r="G136" s="11">
        <f>G137+G138+G139+G140+G141+G143+G144</f>
        <v>0</v>
      </c>
    </row>
    <row r="137" spans="1:7" x14ac:dyDescent="0.25">
      <c r="A137" s="10" t="s">
        <v>63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f>D137-E137</f>
        <v>0</v>
      </c>
    </row>
    <row r="138" spans="1:7" x14ac:dyDescent="0.25">
      <c r="A138" s="10" t="s">
        <v>64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f t="shared" ref="G138:G144" si="32">D138-E138</f>
        <v>0</v>
      </c>
    </row>
    <row r="139" spans="1:7" x14ac:dyDescent="0.25">
      <c r="A139" s="10" t="s">
        <v>65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f t="shared" si="32"/>
        <v>0</v>
      </c>
    </row>
    <row r="140" spans="1:7" x14ac:dyDescent="0.25">
      <c r="A140" s="10" t="s">
        <v>66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f t="shared" si="32"/>
        <v>0</v>
      </c>
    </row>
    <row r="141" spans="1:7" x14ac:dyDescent="0.25">
      <c r="A141" s="10" t="s">
        <v>67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f t="shared" si="32"/>
        <v>0</v>
      </c>
    </row>
    <row r="142" spans="1:7" x14ac:dyDescent="0.25">
      <c r="A142" s="10" t="s">
        <v>87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f t="shared" si="32"/>
        <v>0</v>
      </c>
    </row>
    <row r="143" spans="1:7" x14ac:dyDescent="0.25">
      <c r="A143" s="10" t="s">
        <v>69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f t="shared" si="32"/>
        <v>0</v>
      </c>
    </row>
    <row r="144" spans="1:7" x14ac:dyDescent="0.25">
      <c r="A144" s="10" t="s">
        <v>70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f t="shared" si="32"/>
        <v>0</v>
      </c>
    </row>
    <row r="145" spans="1:7" x14ac:dyDescent="0.25">
      <c r="A145" s="8" t="s">
        <v>71</v>
      </c>
      <c r="B145" s="11">
        <f t="shared" ref="B145:F145" si="33">B146+B147+B148</f>
        <v>0</v>
      </c>
      <c r="C145" s="11">
        <f t="shared" si="33"/>
        <v>0</v>
      </c>
      <c r="D145" s="11">
        <f t="shared" si="33"/>
        <v>0</v>
      </c>
      <c r="E145" s="11">
        <f t="shared" si="33"/>
        <v>0</v>
      </c>
      <c r="F145" s="11">
        <f t="shared" si="33"/>
        <v>0</v>
      </c>
      <c r="G145" s="11">
        <f>G146+G147+G148</f>
        <v>0</v>
      </c>
    </row>
    <row r="146" spans="1:7" x14ac:dyDescent="0.25">
      <c r="A146" s="10" t="s">
        <v>72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f>D146-E146</f>
        <v>0</v>
      </c>
    </row>
    <row r="147" spans="1:7" x14ac:dyDescent="0.25">
      <c r="A147" s="10" t="s">
        <v>73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f t="shared" ref="G147:G148" si="34">D147-E147</f>
        <v>0</v>
      </c>
    </row>
    <row r="148" spans="1:7" x14ac:dyDescent="0.25">
      <c r="A148" s="10" t="s">
        <v>74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f t="shared" si="34"/>
        <v>0</v>
      </c>
    </row>
    <row r="149" spans="1:7" x14ac:dyDescent="0.25">
      <c r="A149" s="8" t="s">
        <v>75</v>
      </c>
      <c r="B149" s="11">
        <f t="shared" ref="B149:F149" si="35">B150+B151+B152+B153+B154+B155+B156</f>
        <v>0</v>
      </c>
      <c r="C149" s="11">
        <f t="shared" si="35"/>
        <v>0</v>
      </c>
      <c r="D149" s="11">
        <f t="shared" si="35"/>
        <v>0</v>
      </c>
      <c r="E149" s="11">
        <f t="shared" si="35"/>
        <v>0</v>
      </c>
      <c r="F149" s="11">
        <f t="shared" si="35"/>
        <v>0</v>
      </c>
      <c r="G149" s="11">
        <f>G150+G151+G152+G153+G154+G155+G156</f>
        <v>0</v>
      </c>
    </row>
    <row r="150" spans="1:7" x14ac:dyDescent="0.25">
      <c r="A150" s="10" t="s">
        <v>76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f>D150-E150</f>
        <v>0</v>
      </c>
    </row>
    <row r="151" spans="1:7" x14ac:dyDescent="0.25">
      <c r="A151" s="10" t="s">
        <v>77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f t="shared" ref="G151:G156" si="36">D151-E151</f>
        <v>0</v>
      </c>
    </row>
    <row r="152" spans="1:7" x14ac:dyDescent="0.25">
      <c r="A152" s="10" t="s">
        <v>78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f t="shared" si="36"/>
        <v>0</v>
      </c>
    </row>
    <row r="153" spans="1:7" x14ac:dyDescent="0.25">
      <c r="A153" s="10" t="s">
        <v>79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f t="shared" si="36"/>
        <v>0</v>
      </c>
    </row>
    <row r="154" spans="1:7" x14ac:dyDescent="0.25">
      <c r="A154" s="10" t="s">
        <v>80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f t="shared" si="36"/>
        <v>0</v>
      </c>
    </row>
    <row r="155" spans="1:7" x14ac:dyDescent="0.25">
      <c r="A155" s="10" t="s">
        <v>81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f t="shared" si="36"/>
        <v>0</v>
      </c>
    </row>
    <row r="156" spans="1:7" x14ac:dyDescent="0.25">
      <c r="A156" s="10" t="s">
        <v>82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f t="shared" si="36"/>
        <v>0</v>
      </c>
    </row>
    <row r="157" spans="1:7" x14ac:dyDescent="0.25">
      <c r="A157" s="15"/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15"/>
    </row>
    <row r="158" spans="1:7" x14ac:dyDescent="0.25">
      <c r="A158" s="8" t="s">
        <v>88</v>
      </c>
      <c r="B158" s="2">
        <f>+B83+B7</f>
        <v>47679077</v>
      </c>
      <c r="C158" s="2">
        <f t="shared" ref="C158:E158" si="37">+C83+C7</f>
        <v>21901.450000000008</v>
      </c>
      <c r="D158" s="2">
        <f t="shared" si="37"/>
        <v>47700978.450000003</v>
      </c>
      <c r="E158" s="2">
        <f t="shared" si="37"/>
        <v>9630560.2400000002</v>
      </c>
      <c r="F158" s="2">
        <f>+F83+F7</f>
        <v>9117678.2200000007</v>
      </c>
      <c r="G158" s="2">
        <f>+G83+G7</f>
        <v>38070418.210000001</v>
      </c>
    </row>
    <row r="159" spans="1:7" ht="18.75" x14ac:dyDescent="0.3">
      <c r="A159" s="3"/>
      <c r="B159" s="1"/>
      <c r="C159" s="1"/>
      <c r="D159" s="1"/>
      <c r="E159" s="1"/>
      <c r="F159" s="1"/>
      <c r="G159" s="1"/>
    </row>
    <row r="160" spans="1:7" x14ac:dyDescent="0.25">
      <c r="E160" s="18"/>
    </row>
  </sheetData>
  <mergeCells count="10">
    <mergeCell ref="A81:A82"/>
    <mergeCell ref="B81:F81"/>
    <mergeCell ref="G81:G82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49" fitToHeight="0" orientation="portrait" r:id="rId1"/>
  <rowBreaks count="2" manualBreakCount="2">
    <brk id="80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OSCAR FERNANDEZ</cp:lastModifiedBy>
  <cp:lastPrinted>2020-10-15T21:05:42Z</cp:lastPrinted>
  <dcterms:created xsi:type="dcterms:W3CDTF">2017-11-08T21:08:25Z</dcterms:created>
  <dcterms:modified xsi:type="dcterms:W3CDTF">2021-04-25T19:56:26Z</dcterms:modified>
</cp:coreProperties>
</file>